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ulut\Desktop\yavuz icmal\Yeni klasör\"/>
    </mc:Choice>
  </mc:AlternateContent>
  <bookViews>
    <workbookView xWindow="240" yWindow="120" windowWidth="18060" windowHeight="7050"/>
  </bookViews>
  <sheets>
    <sheet name="rprSirketBazindaTuketimIcmali_D" sheetId="1" r:id="rId1"/>
  </sheets>
  <definedNames>
    <definedName name="_xlnm.Print_Titles" localSheetId="0">rprSirketBazindaTuketimIcmali_D!$1:$1</definedName>
  </definedNames>
  <calcPr calcId="152511"/>
</workbook>
</file>

<file path=xl/calcChain.xml><?xml version="1.0" encoding="utf-8"?>
<calcChain xmlns="http://schemas.openxmlformats.org/spreadsheetml/2006/main">
  <c r="K12" i="1" l="1"/>
  <c r="K28" i="1" l="1"/>
  <c r="J28" i="1"/>
  <c r="I28" i="1"/>
  <c r="N28" i="1"/>
  <c r="N12" i="1"/>
  <c r="K8" i="1"/>
  <c r="J8" i="1"/>
  <c r="J7" i="1"/>
  <c r="I12" i="1"/>
</calcChain>
</file>

<file path=xl/sharedStrings.xml><?xml version="1.0" encoding="utf-8"?>
<sst xmlns="http://schemas.openxmlformats.org/spreadsheetml/2006/main" count="80" uniqueCount="53">
  <si>
    <t>Şirket Bazında Tüketim İcmali</t>
  </si>
  <si>
    <t>2018/7      DÖNEMİ</t>
  </si>
  <si>
    <t/>
  </si>
  <si>
    <t>Ödeme Dağılımı</t>
  </si>
  <si>
    <t>Şirket Adı</t>
  </si>
  <si>
    <t>Dönemi</t>
  </si>
  <si>
    <t>Cari Dönem Toplam Tüketim kWh</t>
  </si>
  <si>
    <t>Cari Dönem Fatura TL</t>
  </si>
  <si>
    <t>Cari Dönem Hata TL</t>
  </si>
  <si>
    <t>Geçmiş Dönem Hata TL</t>
  </si>
  <si>
    <t>Ödemeye Eklenen Hata TL</t>
  </si>
  <si>
    <r>
      <rPr>
        <b/>
        <sz val="6"/>
        <color rgb="FF000000"/>
        <rFont val="Arial"/>
        <family val="2"/>
        <charset val="162"/>
      </rPr>
      <t xml:space="preserve">Ödemeye Esas 
</t>
    </r>
    <r>
      <rPr>
        <b/>
        <sz val="6"/>
        <color rgb="FF000000"/>
        <rFont val="Arial"/>
        <family val="2"/>
        <charset val="162"/>
      </rPr>
      <t>Toplam TL</t>
    </r>
  </si>
  <si>
    <t>Bakanlık</t>
  </si>
  <si>
    <t>Büyükşehir Belediyesi</t>
  </si>
  <si>
    <t>Büyükşehir Belediyesine Ait Belediyeler</t>
  </si>
  <si>
    <t>Diğer Belediyeler</t>
  </si>
  <si>
    <t>İl Özel İdare</t>
  </si>
  <si>
    <t>ADM</t>
  </si>
  <si>
    <t>2018/7</t>
  </si>
  <si>
    <t>AKDENİZ</t>
  </si>
  <si>
    <t>AKEDAŞ</t>
  </si>
  <si>
    <t>ARAS</t>
  </si>
  <si>
    <t>AYEDAŞ</t>
  </si>
  <si>
    <t>BAŞKENT</t>
  </si>
  <si>
    <t>BOĞAZİÇİ</t>
  </si>
  <si>
    <t>ÇAMLIBEL</t>
  </si>
  <si>
    <t>ÇORUH</t>
  </si>
  <si>
    <t>DİCLE</t>
  </si>
  <si>
    <t>FIRAT</t>
  </si>
  <si>
    <t>GDZ</t>
  </si>
  <si>
    <t>KAYSERİ</t>
  </si>
  <si>
    <t>MERAM</t>
  </si>
  <si>
    <t>OSMANGAZİ</t>
  </si>
  <si>
    <t>SAKARYA</t>
  </si>
  <si>
    <t>TOROSLAR</t>
  </si>
  <si>
    <t>TRAKYA</t>
  </si>
  <si>
    <t>ULUDAĞ</t>
  </si>
  <si>
    <t>VANGÖLÜ</t>
  </si>
  <si>
    <t>YEŞİLIRMAK</t>
  </si>
  <si>
    <t>Genel Toplam</t>
  </si>
  <si>
    <t>(*)  Fatura  tutarlarının hesaplanmasında ki kuruş yuvarlaması sonucu oluşan bu tutarlar, bir sonraki dönemde talep edilecek tutarlara ilave edilecektir.</t>
  </si>
  <si>
    <t>(**)  Kuruş yuvarlaması sonucu önceki dönemden bu döneme aktarılan tutar.</t>
  </si>
  <si>
    <t>Düzenleyen</t>
  </si>
  <si>
    <t>Kontrol Eden</t>
  </si>
  <si>
    <t>Onaylayan</t>
  </si>
  <si>
    <t>Gökhan BULUT</t>
  </si>
  <si>
    <t>Sabri ŞİMŞEK</t>
  </si>
  <si>
    <t>Uzman</t>
  </si>
  <si>
    <t>Müdür</t>
  </si>
  <si>
    <t xml:space="preserve">Daire Başkanı </t>
  </si>
  <si>
    <t>Şerife EKİZ</t>
  </si>
  <si>
    <t>Bir Sonraki Döneme Aktarılan Yuvarlama*</t>
  </si>
  <si>
    <t>Geçmiş Dönemden Gelen Yuvarlama**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</si>
</sst>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F]###,##0.0####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62"/>
    </font>
    <font>
      <b/>
      <sz val="16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6"/>
      <color rgb="FF000000"/>
      <name val="Arial"/>
      <family val="2"/>
      <charset val="162"/>
    </font>
    <font>
      <sz val="6"/>
      <color rgb="FF000000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11"/>
      <name val="Calibri"/>
      <family val="2"/>
      <charset val="16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 applyFill="1" applyBorder="1"/>
    <xf numFmtId="0" fontId="4" fillId="0" borderId="16" xfId="0" applyNumberFormat="1" applyFont="1" applyFill="1" applyBorder="1" applyAlignment="1">
      <alignment vertical="top" wrapText="1" readingOrder="1"/>
    </xf>
    <xf numFmtId="0" fontId="5" fillId="0" borderId="14" xfId="0" applyNumberFormat="1" applyFont="1" applyFill="1" applyBorder="1" applyAlignment="1">
      <alignment horizontal="right" vertical="top" wrapText="1" readingOrder="1"/>
    </xf>
    <xf numFmtId="164" fontId="5" fillId="0" borderId="14" xfId="0" applyNumberFormat="1" applyFont="1" applyFill="1" applyBorder="1" applyAlignment="1">
      <alignment horizontal="right" vertical="top" wrapText="1" readingOrder="1"/>
    </xf>
    <xf numFmtId="164" fontId="5" fillId="2" borderId="14" xfId="0" applyNumberFormat="1" applyFont="1" applyFill="1" applyBorder="1" applyAlignment="1">
      <alignment horizontal="right" vertical="top" wrapText="1" readingOrder="1"/>
    </xf>
    <xf numFmtId="164" fontId="5" fillId="2" borderId="15" xfId="0" applyNumberFormat="1" applyFont="1" applyFill="1" applyBorder="1" applyAlignment="1">
      <alignment horizontal="right" vertical="top" wrapText="1" readingOrder="1"/>
    </xf>
    <xf numFmtId="4" fontId="5" fillId="2" borderId="14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top" wrapText="1" readingOrder="1"/>
    </xf>
    <xf numFmtId="0" fontId="1" fillId="3" borderId="2" xfId="0" applyNumberFormat="1" applyFont="1" applyFill="1" applyBorder="1" applyAlignment="1">
      <alignment vertical="top" wrapText="1"/>
    </xf>
    <xf numFmtId="0" fontId="1" fillId="3" borderId="3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horizontal="center" vertical="top" wrapText="1" readingOrder="1"/>
    </xf>
    <xf numFmtId="0" fontId="1" fillId="3" borderId="5" xfId="0" applyNumberFormat="1" applyFont="1" applyFill="1" applyBorder="1" applyAlignment="1">
      <alignment vertical="top" wrapText="1"/>
    </xf>
    <xf numFmtId="0" fontId="1" fillId="3" borderId="6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horizontal="center" vertical="top" wrapText="1" readingOrder="1"/>
    </xf>
    <xf numFmtId="0" fontId="3" fillId="3" borderId="8" xfId="0" applyNumberFormat="1" applyFont="1" applyFill="1" applyBorder="1" applyAlignment="1">
      <alignment horizontal="center" vertical="top" wrapText="1" readingOrder="1"/>
    </xf>
    <xf numFmtId="0" fontId="3" fillId="3" borderId="9" xfId="0" applyNumberFormat="1" applyFont="1" applyFill="1" applyBorder="1" applyAlignment="1">
      <alignment horizontal="center" vertical="top" wrapText="1" readingOrder="1"/>
    </xf>
    <xf numFmtId="0" fontId="1" fillId="3" borderId="10" xfId="0" applyNumberFormat="1" applyFont="1" applyFill="1" applyBorder="1" applyAlignment="1">
      <alignment vertical="top" wrapText="1"/>
    </xf>
    <xf numFmtId="0" fontId="1" fillId="3" borderId="11" xfId="0" applyNumberFormat="1" applyFont="1" applyFill="1" applyBorder="1" applyAlignment="1">
      <alignment vertical="top" wrapText="1"/>
    </xf>
    <xf numFmtId="0" fontId="4" fillId="3" borderId="12" xfId="0" applyNumberFormat="1" applyFont="1" applyFill="1" applyBorder="1" applyAlignment="1">
      <alignment vertical="top" wrapText="1" readingOrder="1"/>
    </xf>
    <xf numFmtId="0" fontId="4" fillId="3" borderId="13" xfId="0" applyNumberFormat="1" applyFont="1" applyFill="1" applyBorder="1" applyAlignment="1">
      <alignment horizontal="right" vertical="top" wrapText="1" readingOrder="1"/>
    </xf>
    <xf numFmtId="0" fontId="4" fillId="4" borderId="14" xfId="0" applyNumberFormat="1" applyFont="1" applyFill="1" applyBorder="1" applyAlignment="1">
      <alignment horizontal="right" vertical="top" wrapText="1" readingOrder="1"/>
    </xf>
    <xf numFmtId="0" fontId="4" fillId="4" borderId="15" xfId="0" applyNumberFormat="1" applyFont="1" applyFill="1" applyBorder="1" applyAlignment="1">
      <alignment horizontal="right" vertical="top" wrapText="1" readingOrder="1"/>
    </xf>
    <xf numFmtId="0" fontId="6" fillId="3" borderId="17" xfId="0" applyNumberFormat="1" applyFont="1" applyFill="1" applyBorder="1" applyAlignment="1">
      <alignment vertical="top" wrapText="1" readingOrder="1"/>
    </xf>
    <xf numFmtId="0" fontId="1" fillId="3" borderId="18" xfId="0" applyNumberFormat="1" applyFont="1" applyFill="1" applyBorder="1" applyAlignment="1">
      <alignment vertical="top" wrapText="1"/>
    </xf>
    <xf numFmtId="164" fontId="6" fillId="3" borderId="19" xfId="0" applyNumberFormat="1" applyFont="1" applyFill="1" applyBorder="1" applyAlignment="1">
      <alignment vertical="top" wrapText="1" readingOrder="1"/>
    </xf>
    <xf numFmtId="164" fontId="6" fillId="4" borderId="19" xfId="0" applyNumberFormat="1" applyFont="1" applyFill="1" applyBorder="1" applyAlignment="1">
      <alignment vertical="top" wrapText="1" readingOrder="1"/>
    </xf>
    <xf numFmtId="164" fontId="6" fillId="4" borderId="2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workbookViewId="0">
      <pane ySplit="1" topLeftCell="A2" activePane="bottomLeft" state="frozen"/>
      <selection pane="bottomLeft" activeCell="Q32" sqref="Q32"/>
    </sheetView>
  </sheetViews>
  <sheetFormatPr defaultRowHeight="15" x14ac:dyDescent="0.25"/>
  <cols>
    <col min="1" max="1" width="8.28515625" customWidth="1"/>
    <col min="2" max="2" width="5.42578125" customWidth="1"/>
    <col min="3" max="3" width="11.85546875" customWidth="1"/>
    <col min="4" max="4" width="11.5703125" customWidth="1"/>
    <col min="5" max="6" width="9.7109375" customWidth="1"/>
    <col min="7" max="7" width="11.28515625" customWidth="1"/>
    <col min="8" max="8" width="12.42578125" customWidth="1"/>
    <col min="9" max="9" width="11.28515625" customWidth="1"/>
    <col min="10" max="10" width="8.85546875" customWidth="1"/>
    <col min="11" max="11" width="10.7109375" customWidth="1"/>
    <col min="12" max="13" width="8.85546875" customWidth="1"/>
    <col min="14" max="15" width="8.140625" customWidth="1"/>
    <col min="16" max="16" width="8.5703125" customWidth="1"/>
    <col min="21" max="21" width="16.85546875" bestFit="1" customWidth="1"/>
  </cols>
  <sheetData>
    <row r="1" spans="1:15" ht="28.35" customHeight="1" x14ac:dyDescent="0.25"/>
    <row r="2" spans="1:15" ht="7.15" customHeight="1" x14ac:dyDescent="0.25"/>
    <row r="3" spans="1:15" ht="21.2" customHeight="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5" ht="18" customHeight="1" x14ac:dyDescent="0.25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x14ac:dyDescent="0.25">
      <c r="A5" s="17" t="s">
        <v>2</v>
      </c>
      <c r="B5" s="18" t="s">
        <v>2</v>
      </c>
      <c r="C5" s="18" t="s">
        <v>2</v>
      </c>
      <c r="D5" s="18" t="s">
        <v>2</v>
      </c>
      <c r="E5" s="18" t="s">
        <v>2</v>
      </c>
      <c r="F5" s="18" t="s">
        <v>2</v>
      </c>
      <c r="G5" s="18" t="s">
        <v>2</v>
      </c>
      <c r="H5" s="18" t="s">
        <v>2</v>
      </c>
      <c r="I5" s="19" t="s">
        <v>3</v>
      </c>
      <c r="J5" s="20"/>
      <c r="K5" s="20"/>
      <c r="L5" s="20"/>
      <c r="M5" s="20"/>
      <c r="N5" s="20"/>
      <c r="O5" s="21"/>
    </row>
    <row r="6" spans="1:15" ht="33" x14ac:dyDescent="0.25">
      <c r="A6" s="22" t="s">
        <v>4</v>
      </c>
      <c r="B6" s="23" t="s">
        <v>5</v>
      </c>
      <c r="C6" s="23" t="s">
        <v>6</v>
      </c>
      <c r="D6" s="23" t="s">
        <v>7</v>
      </c>
      <c r="E6" s="23" t="s">
        <v>8</v>
      </c>
      <c r="F6" s="23" t="s">
        <v>9</v>
      </c>
      <c r="G6" s="23" t="s">
        <v>10</v>
      </c>
      <c r="H6" s="23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16</v>
      </c>
      <c r="N6" s="24" t="s">
        <v>51</v>
      </c>
      <c r="O6" s="25" t="s">
        <v>52</v>
      </c>
    </row>
    <row r="7" spans="1:15" x14ac:dyDescent="0.25">
      <c r="A7" s="1" t="s">
        <v>17</v>
      </c>
      <c r="B7" s="2" t="s">
        <v>18</v>
      </c>
      <c r="C7" s="3">
        <v>15510515</v>
      </c>
      <c r="D7" s="3">
        <v>6631655.75</v>
      </c>
      <c r="E7" s="3">
        <v>16049.78</v>
      </c>
      <c r="F7" s="3">
        <v>40.270000000000003</v>
      </c>
      <c r="G7" s="3">
        <v>5389.74</v>
      </c>
      <c r="H7" s="3">
        <v>6620955.4400000004</v>
      </c>
      <c r="I7" s="4">
        <v>5296763.66</v>
      </c>
      <c r="J7" s="4">
        <f>345201.12</f>
        <v>345201.12</v>
      </c>
      <c r="K7" s="4">
        <v>978989.51</v>
      </c>
      <c r="L7" s="4">
        <v>0</v>
      </c>
      <c r="M7" s="4">
        <v>0</v>
      </c>
      <c r="N7" s="4">
        <v>81.510000000000005</v>
      </c>
      <c r="O7" s="5">
        <v>80.36</v>
      </c>
    </row>
    <row r="8" spans="1:15" x14ac:dyDescent="0.25">
      <c r="A8" s="1" t="s">
        <v>19</v>
      </c>
      <c r="B8" s="2" t="s">
        <v>18</v>
      </c>
      <c r="C8" s="3">
        <v>15269572.509</v>
      </c>
      <c r="D8" s="3">
        <v>7030997.3399999999</v>
      </c>
      <c r="E8" s="3">
        <v>462444.28</v>
      </c>
      <c r="F8" s="3">
        <v>0</v>
      </c>
      <c r="G8" s="3">
        <v>117998.7</v>
      </c>
      <c r="H8" s="3">
        <v>6686551.7599999998</v>
      </c>
      <c r="I8" s="4">
        <v>5464716.9299999997</v>
      </c>
      <c r="J8" s="4">
        <f>330749.12+225.46</f>
        <v>330974.58</v>
      </c>
      <c r="K8" s="4">
        <f>666173.51-225.46</f>
        <v>665948.05000000005</v>
      </c>
      <c r="L8" s="4">
        <v>115478.11</v>
      </c>
      <c r="M8" s="4">
        <v>109427.92</v>
      </c>
      <c r="N8" s="4">
        <v>84.6</v>
      </c>
      <c r="O8" s="5">
        <v>78.430000000000007</v>
      </c>
    </row>
    <row r="9" spans="1:15" x14ac:dyDescent="0.25">
      <c r="A9" s="1" t="s">
        <v>20</v>
      </c>
      <c r="B9" s="2" t="s">
        <v>18</v>
      </c>
      <c r="C9" s="3">
        <v>6238058.4069999997</v>
      </c>
      <c r="D9" s="3">
        <v>2605535.9700000002</v>
      </c>
      <c r="E9" s="3">
        <v>8847.68</v>
      </c>
      <c r="F9" s="3">
        <v>1501.95</v>
      </c>
      <c r="G9" s="3">
        <v>102730.45</v>
      </c>
      <c r="H9" s="3">
        <v>2697916.79</v>
      </c>
      <c r="I9" s="4">
        <v>2215359.5</v>
      </c>
      <c r="J9" s="4">
        <v>73977.240000000005</v>
      </c>
      <c r="K9" s="4">
        <v>294991.09000000003</v>
      </c>
      <c r="L9" s="4">
        <v>57021.95</v>
      </c>
      <c r="M9" s="4">
        <v>56575.18</v>
      </c>
      <c r="N9" s="4">
        <v>42.58</v>
      </c>
      <c r="O9" s="5">
        <v>50.75</v>
      </c>
    </row>
    <row r="10" spans="1:15" x14ac:dyDescent="0.25">
      <c r="A10" s="1" t="s">
        <v>21</v>
      </c>
      <c r="B10" s="2" t="s">
        <v>18</v>
      </c>
      <c r="C10" s="3">
        <v>8483228</v>
      </c>
      <c r="D10" s="3">
        <v>3780398.83</v>
      </c>
      <c r="E10" s="3">
        <v>160319.06</v>
      </c>
      <c r="F10" s="3">
        <v>1082209.68</v>
      </c>
      <c r="G10" s="3">
        <v>194446</v>
      </c>
      <c r="H10" s="3">
        <v>2732316.09</v>
      </c>
      <c r="I10" s="4">
        <v>2300140.3199999998</v>
      </c>
      <c r="J10" s="4">
        <v>38176.54</v>
      </c>
      <c r="K10" s="4">
        <v>128897.37</v>
      </c>
      <c r="L10" s="4">
        <v>114285.58</v>
      </c>
      <c r="M10" s="4">
        <v>150820.98000000001</v>
      </c>
      <c r="N10" s="4">
        <v>52.71</v>
      </c>
      <c r="O10" s="5">
        <v>57.41</v>
      </c>
    </row>
    <row r="11" spans="1:15" x14ac:dyDescent="0.25">
      <c r="A11" s="1" t="s">
        <v>22</v>
      </c>
      <c r="B11" s="2" t="s">
        <v>18</v>
      </c>
      <c r="C11" s="3">
        <v>13088830.776000001</v>
      </c>
      <c r="D11" s="3">
        <v>6537981.6600000001</v>
      </c>
      <c r="E11" s="3">
        <v>552594.04</v>
      </c>
      <c r="F11" s="3">
        <v>223488.3</v>
      </c>
      <c r="G11" s="3">
        <v>148763.66</v>
      </c>
      <c r="H11" s="3">
        <v>5910662.9800000004</v>
      </c>
      <c r="I11" s="4">
        <v>4728527.67</v>
      </c>
      <c r="J11" s="4">
        <v>181626.85</v>
      </c>
      <c r="K11" s="4">
        <v>1000502.59</v>
      </c>
      <c r="L11" s="4">
        <v>0</v>
      </c>
      <c r="M11" s="4">
        <v>0</v>
      </c>
      <c r="N11" s="4">
        <v>43.19</v>
      </c>
      <c r="O11" s="5">
        <v>37.32</v>
      </c>
    </row>
    <row r="12" spans="1:15" x14ac:dyDescent="0.25">
      <c r="A12" s="1" t="s">
        <v>23</v>
      </c>
      <c r="B12" s="2" t="s">
        <v>18</v>
      </c>
      <c r="C12" s="3">
        <v>31995628.988000002</v>
      </c>
      <c r="D12" s="3">
        <v>34143551.719999999</v>
      </c>
      <c r="E12" s="3">
        <v>20555055.98</v>
      </c>
      <c r="F12" s="3">
        <v>7094420.4500000002</v>
      </c>
      <c r="G12" s="3">
        <v>66937.34</v>
      </c>
      <c r="H12" s="3">
        <v>6561012.6299999999</v>
      </c>
      <c r="I12" s="4">
        <f>5539322.32-4.37+1.65</f>
        <v>5539319.6000000006</v>
      </c>
      <c r="J12" s="4">
        <v>0</v>
      </c>
      <c r="K12" s="6">
        <f>221607.25-1.654</f>
        <v>221605.59599999999</v>
      </c>
      <c r="L12" s="4">
        <v>290491.88</v>
      </c>
      <c r="M12" s="4">
        <v>509621.72</v>
      </c>
      <c r="N12" s="4">
        <f>104.1+11.55+4.37</f>
        <v>120.02</v>
      </c>
      <c r="O12" s="5">
        <v>146.19</v>
      </c>
    </row>
    <row r="13" spans="1:15" x14ac:dyDescent="0.25">
      <c r="A13" s="1" t="s">
        <v>24</v>
      </c>
      <c r="B13" s="2" t="s">
        <v>18</v>
      </c>
      <c r="C13" s="3">
        <v>16449278.392000001</v>
      </c>
      <c r="D13" s="3">
        <v>14722578.199999999</v>
      </c>
      <c r="E13" s="3">
        <v>7716149.7000000002</v>
      </c>
      <c r="F13" s="3">
        <v>33845.1</v>
      </c>
      <c r="G13" s="3">
        <v>180254.5</v>
      </c>
      <c r="H13" s="3">
        <v>7152837.9000000004</v>
      </c>
      <c r="I13" s="4">
        <v>5722270.3200000003</v>
      </c>
      <c r="J13" s="4">
        <v>233570.08</v>
      </c>
      <c r="K13" s="4">
        <v>1196997.5</v>
      </c>
      <c r="L13" s="4">
        <v>0</v>
      </c>
      <c r="M13" s="4">
        <v>0</v>
      </c>
      <c r="N13" s="4">
        <v>0</v>
      </c>
      <c r="O13" s="5">
        <v>0</v>
      </c>
    </row>
    <row r="14" spans="1:15" x14ac:dyDescent="0.25">
      <c r="A14" s="1" t="s">
        <v>25</v>
      </c>
      <c r="B14" s="2" t="s">
        <v>18</v>
      </c>
      <c r="C14" s="3">
        <v>6797566.3200000003</v>
      </c>
      <c r="D14" s="3">
        <v>2974231.38</v>
      </c>
      <c r="E14" s="3">
        <v>101323.23</v>
      </c>
      <c r="F14" s="3">
        <v>15895.66</v>
      </c>
      <c r="G14" s="3">
        <v>4381.05</v>
      </c>
      <c r="H14" s="3">
        <v>2861393.54</v>
      </c>
      <c r="I14" s="4">
        <v>2467548</v>
      </c>
      <c r="J14" s="4">
        <v>0</v>
      </c>
      <c r="K14" s="4">
        <v>0</v>
      </c>
      <c r="L14" s="4">
        <v>178432.98</v>
      </c>
      <c r="M14" s="4">
        <v>215413.46</v>
      </c>
      <c r="N14" s="4">
        <v>40.89</v>
      </c>
      <c r="O14" s="5">
        <v>41.79</v>
      </c>
    </row>
    <row r="15" spans="1:15" x14ac:dyDescent="0.25">
      <c r="A15" s="1" t="s">
        <v>26</v>
      </c>
      <c r="B15" s="2" t="s">
        <v>18</v>
      </c>
      <c r="C15" s="3">
        <v>13705556</v>
      </c>
      <c r="D15" s="3">
        <v>6995728.9699999997</v>
      </c>
      <c r="E15" s="3">
        <v>1166957.92</v>
      </c>
      <c r="F15" s="3">
        <v>125980.9</v>
      </c>
      <c r="G15" s="3">
        <v>258092.86</v>
      </c>
      <c r="H15" s="3">
        <v>5960883.0099999998</v>
      </c>
      <c r="I15" s="4">
        <v>4941478.25</v>
      </c>
      <c r="J15" s="4">
        <v>62415.79</v>
      </c>
      <c r="K15" s="4">
        <v>389428.79</v>
      </c>
      <c r="L15" s="4">
        <v>172772.85</v>
      </c>
      <c r="M15" s="4">
        <v>394787.04</v>
      </c>
      <c r="N15" s="4">
        <v>70.239999999999995</v>
      </c>
      <c r="O15" s="5">
        <v>69.95</v>
      </c>
    </row>
    <row r="16" spans="1:15" x14ac:dyDescent="0.25">
      <c r="A16" s="1" t="s">
        <v>27</v>
      </c>
      <c r="B16" s="2" t="s">
        <v>18</v>
      </c>
      <c r="C16" s="3">
        <v>10080299</v>
      </c>
      <c r="D16" s="3">
        <v>5734798.5099999998</v>
      </c>
      <c r="E16" s="3">
        <v>1429879.02</v>
      </c>
      <c r="F16" s="3">
        <v>0</v>
      </c>
      <c r="G16" s="3">
        <v>0</v>
      </c>
      <c r="H16" s="3">
        <v>4304919.49</v>
      </c>
      <c r="I16" s="4">
        <v>3528870.19</v>
      </c>
      <c r="J16" s="4">
        <v>117401.23</v>
      </c>
      <c r="K16" s="4">
        <v>495087.5</v>
      </c>
      <c r="L16" s="4">
        <v>84934.07</v>
      </c>
      <c r="M16" s="4">
        <v>78628.23</v>
      </c>
      <c r="N16" s="4">
        <v>87.28</v>
      </c>
      <c r="O16" s="5">
        <v>89.01</v>
      </c>
    </row>
    <row r="17" spans="1:15" x14ac:dyDescent="0.25">
      <c r="A17" s="1" t="s">
        <v>28</v>
      </c>
      <c r="B17" s="2" t="s">
        <v>18</v>
      </c>
      <c r="C17" s="3">
        <v>4724903</v>
      </c>
      <c r="D17" s="3">
        <v>2318741.92</v>
      </c>
      <c r="E17" s="3">
        <v>291674.44</v>
      </c>
      <c r="F17" s="3">
        <v>0</v>
      </c>
      <c r="G17" s="3">
        <v>67336.72</v>
      </c>
      <c r="H17" s="3">
        <v>2094404.2</v>
      </c>
      <c r="I17" s="4">
        <v>1768526.78</v>
      </c>
      <c r="J17" s="4">
        <v>42874.07</v>
      </c>
      <c r="K17" s="4">
        <v>80524.490000000005</v>
      </c>
      <c r="L17" s="4">
        <v>93003.78</v>
      </c>
      <c r="M17" s="4">
        <v>109474.35</v>
      </c>
      <c r="N17" s="4">
        <v>45.43</v>
      </c>
      <c r="O17" s="5">
        <v>44.7</v>
      </c>
    </row>
    <row r="18" spans="1:15" x14ac:dyDescent="0.25">
      <c r="A18" s="1" t="s">
        <v>29</v>
      </c>
      <c r="B18" s="2" t="s">
        <v>18</v>
      </c>
      <c r="C18" s="3">
        <v>17710897</v>
      </c>
      <c r="D18" s="3">
        <v>7724393.1600000001</v>
      </c>
      <c r="E18" s="3">
        <v>115428.09</v>
      </c>
      <c r="F18" s="3">
        <v>0</v>
      </c>
      <c r="G18" s="3">
        <v>14173.5</v>
      </c>
      <c r="H18" s="3">
        <v>7623138.5700000003</v>
      </c>
      <c r="I18" s="4">
        <v>6098511.8600000003</v>
      </c>
      <c r="J18" s="4">
        <v>120203.8</v>
      </c>
      <c r="K18" s="4">
        <v>1404424.23</v>
      </c>
      <c r="L18" s="4">
        <v>0</v>
      </c>
      <c r="M18" s="4">
        <v>0</v>
      </c>
      <c r="N18" s="4">
        <v>100.09</v>
      </c>
      <c r="O18" s="5">
        <v>101.41</v>
      </c>
    </row>
    <row r="19" spans="1:15" x14ac:dyDescent="0.25">
      <c r="A19" s="1" t="s">
        <v>30</v>
      </c>
      <c r="B19" s="2" t="s">
        <v>18</v>
      </c>
      <c r="C19" s="3">
        <v>7120776.3820000002</v>
      </c>
      <c r="D19" s="3">
        <v>3185857.29</v>
      </c>
      <c r="E19" s="3">
        <v>137581.68</v>
      </c>
      <c r="F19" s="3">
        <v>0</v>
      </c>
      <c r="G19" s="3">
        <v>41025.65</v>
      </c>
      <c r="H19" s="3">
        <v>3089301.26</v>
      </c>
      <c r="I19" s="4">
        <v>2473076.85</v>
      </c>
      <c r="J19" s="4">
        <v>38248.61</v>
      </c>
      <c r="K19" s="4">
        <v>574223.68000000005</v>
      </c>
      <c r="L19" s="4">
        <v>1636.66</v>
      </c>
      <c r="M19" s="4">
        <v>2113.8000000000002</v>
      </c>
      <c r="N19" s="4">
        <v>36.549999999999997</v>
      </c>
      <c r="O19" s="5">
        <v>34.89</v>
      </c>
    </row>
    <row r="20" spans="1:15" x14ac:dyDescent="0.25">
      <c r="A20" s="1" t="s">
        <v>31</v>
      </c>
      <c r="B20" s="2" t="s">
        <v>18</v>
      </c>
      <c r="C20" s="3">
        <v>17764224</v>
      </c>
      <c r="D20" s="3">
        <v>11216710.76</v>
      </c>
      <c r="E20" s="3">
        <v>3642927.28</v>
      </c>
      <c r="F20" s="3">
        <v>679198.74</v>
      </c>
      <c r="G20" s="3">
        <v>8806.2800000000007</v>
      </c>
      <c r="H20" s="3">
        <v>6903391.0199999996</v>
      </c>
      <c r="I20" s="4">
        <v>5736517.2599999998</v>
      </c>
      <c r="J20" s="4">
        <v>89077.38</v>
      </c>
      <c r="K20" s="4">
        <v>658144.64</v>
      </c>
      <c r="L20" s="4">
        <v>213802.92</v>
      </c>
      <c r="M20" s="4">
        <v>205853.79</v>
      </c>
      <c r="N20" s="4">
        <v>79.97</v>
      </c>
      <c r="O20" s="5">
        <v>84.94</v>
      </c>
    </row>
    <row r="21" spans="1:15" x14ac:dyDescent="0.25">
      <c r="A21" s="1" t="s">
        <v>32</v>
      </c>
      <c r="B21" s="2" t="s">
        <v>18</v>
      </c>
      <c r="C21" s="3">
        <v>13255358.586999999</v>
      </c>
      <c r="D21" s="3">
        <v>5784550.8700000001</v>
      </c>
      <c r="E21" s="3">
        <v>4420.51</v>
      </c>
      <c r="F21" s="3">
        <v>0</v>
      </c>
      <c r="G21" s="3">
        <v>28852.25</v>
      </c>
      <c r="H21" s="3">
        <v>5808982.6100000003</v>
      </c>
      <c r="I21" s="4">
        <v>4950188.0599999996</v>
      </c>
      <c r="J21" s="4">
        <v>16492.759999999998</v>
      </c>
      <c r="K21" s="4">
        <v>230707.36</v>
      </c>
      <c r="L21" s="4">
        <v>303001.8</v>
      </c>
      <c r="M21" s="4">
        <v>308592.26</v>
      </c>
      <c r="N21" s="4">
        <v>62.02</v>
      </c>
      <c r="O21" s="5">
        <v>61.65</v>
      </c>
    </row>
    <row r="22" spans="1:15" x14ac:dyDescent="0.25">
      <c r="A22" s="1" t="s">
        <v>33</v>
      </c>
      <c r="B22" s="2" t="s">
        <v>18</v>
      </c>
      <c r="C22" s="3">
        <v>12383943.779999999</v>
      </c>
      <c r="D22" s="3">
        <v>5279307.82</v>
      </c>
      <c r="E22" s="3">
        <v>16522.310000000001</v>
      </c>
      <c r="F22" s="3">
        <v>603.29999999999995</v>
      </c>
      <c r="G22" s="3">
        <v>11268.13</v>
      </c>
      <c r="H22" s="3">
        <v>5273450.34</v>
      </c>
      <c r="I22" s="4">
        <v>4303102.5599999996</v>
      </c>
      <c r="J22" s="4">
        <v>134778.48000000001</v>
      </c>
      <c r="K22" s="4">
        <v>661580.80000000005</v>
      </c>
      <c r="L22" s="4">
        <v>84341.83</v>
      </c>
      <c r="M22" s="4">
        <v>89646.84</v>
      </c>
      <c r="N22" s="4">
        <v>73.14</v>
      </c>
      <c r="O22" s="5">
        <v>73.31</v>
      </c>
    </row>
    <row r="23" spans="1:15" x14ac:dyDescent="0.25">
      <c r="A23" s="1" t="s">
        <v>34</v>
      </c>
      <c r="B23" s="2" t="s">
        <v>18</v>
      </c>
      <c r="C23" s="3">
        <v>34088131.284000002</v>
      </c>
      <c r="D23" s="3">
        <v>22089284.16</v>
      </c>
      <c r="E23" s="3">
        <v>1493401.68</v>
      </c>
      <c r="F23" s="3">
        <v>1591964.18</v>
      </c>
      <c r="G23" s="3">
        <v>290765.94</v>
      </c>
      <c r="H23" s="3">
        <v>19294684.239999998</v>
      </c>
      <c r="I23" s="4">
        <v>15618419.93</v>
      </c>
      <c r="J23" s="4">
        <v>804837.16</v>
      </c>
      <c r="K23" s="4">
        <v>2584996.2400000002</v>
      </c>
      <c r="L23" s="4">
        <v>182688.19</v>
      </c>
      <c r="M23" s="4">
        <v>103708.24</v>
      </c>
      <c r="N23" s="4">
        <v>170.11</v>
      </c>
      <c r="O23" s="5">
        <v>135.63</v>
      </c>
    </row>
    <row r="24" spans="1:15" x14ac:dyDescent="0.25">
      <c r="A24" s="1" t="s">
        <v>35</v>
      </c>
      <c r="B24" s="2" t="s">
        <v>18</v>
      </c>
      <c r="C24" s="3">
        <v>4921149.5209999997</v>
      </c>
      <c r="D24" s="3">
        <v>2431342</v>
      </c>
      <c r="E24" s="3">
        <v>255682.8</v>
      </c>
      <c r="F24" s="3">
        <v>8659.7999999999993</v>
      </c>
      <c r="G24" s="3">
        <v>57743.6</v>
      </c>
      <c r="H24" s="3">
        <v>2224743</v>
      </c>
      <c r="I24" s="4">
        <v>1853571.93</v>
      </c>
      <c r="J24" s="4">
        <v>93927.98</v>
      </c>
      <c r="K24" s="4">
        <v>97609.4</v>
      </c>
      <c r="L24" s="4">
        <v>73777.53</v>
      </c>
      <c r="M24" s="4">
        <v>105856.16</v>
      </c>
      <c r="N24" s="4">
        <v>0</v>
      </c>
      <c r="O24" s="5">
        <v>0</v>
      </c>
    </row>
    <row r="25" spans="1:15" x14ac:dyDescent="0.25">
      <c r="A25" s="1" t="s">
        <v>36</v>
      </c>
      <c r="B25" s="2" t="s">
        <v>18</v>
      </c>
      <c r="C25" s="3">
        <v>18310078.396000002</v>
      </c>
      <c r="D25" s="3">
        <v>7860079</v>
      </c>
      <c r="E25" s="3">
        <v>49622</v>
      </c>
      <c r="F25" s="3">
        <v>0</v>
      </c>
      <c r="G25" s="3">
        <v>30318</v>
      </c>
      <c r="H25" s="3">
        <v>7840775</v>
      </c>
      <c r="I25" s="4">
        <v>6383830.5</v>
      </c>
      <c r="J25" s="4">
        <v>54692</v>
      </c>
      <c r="K25" s="4">
        <v>1187199.6000000001</v>
      </c>
      <c r="L25" s="4">
        <v>111210.5</v>
      </c>
      <c r="M25" s="4">
        <v>103842.4</v>
      </c>
      <c r="N25" s="4">
        <v>0</v>
      </c>
      <c r="O25" s="5">
        <v>0</v>
      </c>
    </row>
    <row r="26" spans="1:15" x14ac:dyDescent="0.25">
      <c r="A26" s="1" t="s">
        <v>37</v>
      </c>
      <c r="B26" s="2" t="s">
        <v>18</v>
      </c>
      <c r="C26" s="3">
        <v>6197766</v>
      </c>
      <c r="D26" s="3">
        <v>2949438.13</v>
      </c>
      <c r="E26" s="3">
        <v>298784.95</v>
      </c>
      <c r="F26" s="3">
        <v>36836.78</v>
      </c>
      <c r="G26" s="3">
        <v>301110.48</v>
      </c>
      <c r="H26" s="3">
        <v>2914926.88</v>
      </c>
      <c r="I26" s="4">
        <v>2439503.65</v>
      </c>
      <c r="J26" s="4">
        <v>10908.91</v>
      </c>
      <c r="K26" s="4">
        <v>277076.24</v>
      </c>
      <c r="L26" s="4">
        <v>107563.68</v>
      </c>
      <c r="M26" s="4">
        <v>79871.7</v>
      </c>
      <c r="N26" s="4">
        <v>42.22</v>
      </c>
      <c r="O26" s="5">
        <v>39.520000000000003</v>
      </c>
    </row>
    <row r="27" spans="1:15" x14ac:dyDescent="0.25">
      <c r="A27" s="1" t="s">
        <v>38</v>
      </c>
      <c r="B27" s="2" t="s">
        <v>18</v>
      </c>
      <c r="C27" s="3">
        <v>15053337.01</v>
      </c>
      <c r="D27" s="3">
        <v>6843713.3700000001</v>
      </c>
      <c r="E27" s="3">
        <v>403668.29</v>
      </c>
      <c r="F27" s="3">
        <v>755.6</v>
      </c>
      <c r="G27" s="3">
        <v>13178.96</v>
      </c>
      <c r="H27" s="3">
        <v>6452468.4400000004</v>
      </c>
      <c r="I27" s="4">
        <v>5290857.8499999996</v>
      </c>
      <c r="J27" s="4">
        <v>228963.09</v>
      </c>
      <c r="K27" s="4">
        <v>591666.97</v>
      </c>
      <c r="L27" s="4">
        <v>128882.83</v>
      </c>
      <c r="M27" s="4">
        <v>212097.18</v>
      </c>
      <c r="N27" s="4">
        <v>105.56</v>
      </c>
      <c r="O27" s="5">
        <v>105.04</v>
      </c>
    </row>
    <row r="28" spans="1:15" x14ac:dyDescent="0.25">
      <c r="A28" s="26" t="s">
        <v>39</v>
      </c>
      <c r="B28" s="27"/>
      <c r="C28" s="28">
        <v>289149098.352</v>
      </c>
      <c r="D28" s="28">
        <v>168840876.81</v>
      </c>
      <c r="E28" s="28">
        <v>38879334.719999999</v>
      </c>
      <c r="F28" s="28">
        <v>10895400.710000001</v>
      </c>
      <c r="G28" s="28">
        <v>1943573.81</v>
      </c>
      <c r="H28" s="28">
        <v>121009715.19</v>
      </c>
      <c r="I28" s="29">
        <f>99121104.39-4.37+1.65</f>
        <v>99121101.670000002</v>
      </c>
      <c r="J28" s="29">
        <f>3018133.76+225.46-11.55</f>
        <v>3018347.67</v>
      </c>
      <c r="K28" s="29">
        <f>13720828.76-225.46-1.654</f>
        <v>13720601.646</v>
      </c>
      <c r="L28" s="29">
        <v>2313327.14</v>
      </c>
      <c r="M28" s="29">
        <v>2836331.25</v>
      </c>
      <c r="N28" s="29">
        <f>1322.19+11.55+4.37</f>
        <v>1338.11</v>
      </c>
      <c r="O28" s="30">
        <v>1332.3</v>
      </c>
    </row>
    <row r="29" spans="1:15" x14ac:dyDescent="0.25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5" x14ac:dyDescent="0.25">
      <c r="A30" s="7" t="s">
        <v>41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</row>
    <row r="33" spans="1:15" x14ac:dyDescent="0.25">
      <c r="O33" s="8"/>
    </row>
    <row r="34" spans="1:15" x14ac:dyDescent="0.25">
      <c r="A34" s="7"/>
      <c r="B34" s="7"/>
      <c r="C34" s="7"/>
      <c r="D34" s="7"/>
      <c r="E34" s="9" t="s">
        <v>42</v>
      </c>
      <c r="F34" s="9"/>
      <c r="G34" s="7"/>
      <c r="H34" s="10" t="s">
        <v>43</v>
      </c>
      <c r="I34" s="7"/>
      <c r="J34" s="7"/>
      <c r="K34" s="7"/>
      <c r="L34" s="9" t="s">
        <v>44</v>
      </c>
      <c r="M34" s="9"/>
      <c r="O34" s="8"/>
    </row>
    <row r="35" spans="1:15" x14ac:dyDescent="0.25">
      <c r="A35" s="7"/>
      <c r="B35" s="7"/>
      <c r="C35" s="7"/>
      <c r="D35" s="7"/>
      <c r="E35" s="9" t="s">
        <v>45</v>
      </c>
      <c r="F35" s="9"/>
      <c r="G35" s="7"/>
      <c r="H35" s="10" t="s">
        <v>50</v>
      </c>
      <c r="I35" s="7"/>
      <c r="J35" s="7"/>
      <c r="K35" s="7"/>
      <c r="L35" s="9" t="s">
        <v>46</v>
      </c>
      <c r="M35" s="9"/>
      <c r="O35" s="8"/>
    </row>
    <row r="36" spans="1:15" x14ac:dyDescent="0.25">
      <c r="A36" s="7"/>
      <c r="B36" s="7"/>
      <c r="C36" s="7"/>
      <c r="D36" s="7"/>
      <c r="E36" s="9" t="s">
        <v>47</v>
      </c>
      <c r="F36" s="9"/>
      <c r="G36" s="7"/>
      <c r="H36" s="10" t="s">
        <v>48</v>
      </c>
      <c r="I36" s="7"/>
      <c r="J36" s="7"/>
      <c r="K36" s="7"/>
      <c r="L36" s="9" t="s">
        <v>49</v>
      </c>
      <c r="M36" s="9"/>
      <c r="O36" s="8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</sheetData>
  <mergeCells count="10">
    <mergeCell ref="E35:F35"/>
    <mergeCell ref="L35:M35"/>
    <mergeCell ref="E36:F36"/>
    <mergeCell ref="L36:M36"/>
    <mergeCell ref="A3:O3"/>
    <mergeCell ref="A4:O4"/>
    <mergeCell ref="I5:O5"/>
    <mergeCell ref="A28:B28"/>
    <mergeCell ref="E34:F34"/>
    <mergeCell ref="L34:M34"/>
  </mergeCells>
  <pageMargins left="0.196850393700787" right="0.196850393700787" top="0.196850393700787" bottom="0.196850393700787" header="0.196850393700787" footer="0.196850393700787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rprSirketBazindaTuketimIcmali_D</vt:lpstr>
      <vt:lpstr>rprSirketBazindaTuketimIcmali_D!Yazdırma_Başlıkları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Gökhan BULUT</dc:creator>
  <cp:lastModifiedBy>Windows Kullanıcısı</cp:lastModifiedBy>
  <cp:lastPrinted>2018-09-10T15:31:17Z</cp:lastPrinted>
  <dcterms:created xsi:type="dcterms:W3CDTF">2018-09-10T14:47:47Z</dcterms:created>
  <dcterms:modified xsi:type="dcterms:W3CDTF">2018-09-10T15:31:20Z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